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ntariobiaa.sharepoint.com/sites/obiaateam/Shared Documents/EVENTS/AWARDS/AWARDS 2027/Documents &amp; Forms/"/>
    </mc:Choice>
  </mc:AlternateContent>
  <xr:revisionPtr revIDLastSave="123" documentId="8_{9B173BBC-896D-6D48-BE37-40976447A7E1}" xr6:coauthVersionLast="47" xr6:coauthVersionMax="47" xr10:uidLastSave="{C56FEBE3-FD45-4FF6-A5AE-4F3BFF6A5F16}"/>
  <bookViews>
    <workbookView xWindow="-108" yWindow="-108" windowWidth="23256" windowHeight="12456" activeTab="1" xr2:uid="{C5DFE1FE-4830-4902-AC76-8221A13D535E}"/>
  </bookViews>
  <sheets>
    <sheet name="Summary" sheetId="1" r:id="rId1"/>
    <sheet name="Evaluation + Score Guide" sheetId="3" r:id="rId2"/>
    <sheet name="For Admin" sheetId="4" state="hidden" r:id="rId3"/>
  </sheets>
  <definedNames>
    <definedName name="_xlnm._FilterDatabase" localSheetId="2" hidden="1">'For Admin'!$K$1:$K$11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3" l="1"/>
  <c r="Q19" i="1"/>
  <c r="Q18" i="1"/>
  <c r="Q17" i="1"/>
  <c r="Q28" i="1"/>
  <c r="Q27" i="1"/>
  <c r="Q23" i="1"/>
  <c r="Q22" i="1"/>
  <c r="Q21" i="1"/>
  <c r="Q20" i="1"/>
  <c r="Q16" i="1"/>
  <c r="D2" i="4"/>
  <c r="C2" i="4"/>
  <c r="A2" i="4"/>
  <c r="B2" i="4"/>
  <c r="Q30" i="1" l="1"/>
  <c r="G33" i="1" s="1"/>
  <c r="Q25" i="1"/>
  <c r="E33" i="1" s="1"/>
  <c r="I33" i="1" l="1"/>
  <c r="Q33" i="1" s="1"/>
  <c r="E2" i="4" s="1"/>
  <c r="I9" i="1" l="1"/>
  <c r="E9" i="1"/>
  <c r="K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Freddy Alcarraz</author>
  </authors>
  <commentList>
    <comment ref="C3" authorId="0" shapeId="0" xr:uid="{F78ACF63-C750-48C6-BEB1-9714747EC2FB}">
      <text>
        <r>
          <rPr>
            <b/>
            <sz val="9"/>
            <color rgb="FF000000"/>
            <rFont val="Tahoma"/>
            <family val="2"/>
          </rPr>
          <t xml:space="preserve">Look the Section in the "BIA Award Submission Template" document </t>
        </r>
      </text>
    </comment>
    <comment ref="D3" authorId="0" shapeId="0" xr:uid="{9CF0932D-3AED-4C3C-99F3-4581EF99B96F}">
      <text>
        <r>
          <rPr>
            <b/>
            <sz val="9"/>
            <color rgb="FF000000"/>
            <rFont val="Tahoma"/>
            <family val="2"/>
          </rPr>
          <t xml:space="preserve">This questions should be answered inside each section of "BIA Award Submission Template" document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3" authorId="0" shapeId="0" xr:uid="{5AC2645F-CE06-41D0-B703-89642D8A00AE}">
      <text>
        <r>
          <rPr>
            <b/>
            <sz val="9"/>
            <color rgb="FF000000"/>
            <rFont val="Tahoma"/>
            <family val="2"/>
          </rPr>
          <t>Scores goes from 1 to 5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<sst xmlns="http://schemas.openxmlformats.org/spreadsheetml/2006/main" count="157" uniqueCount="147">
  <si>
    <t>(Office use Only) Judges:</t>
  </si>
  <si>
    <t>Results:</t>
  </si>
  <si>
    <t>Excellence 85%</t>
  </si>
  <si>
    <t>Merit 70%</t>
  </si>
  <si>
    <t>No Award</t>
  </si>
  <si>
    <t>Pillar:</t>
  </si>
  <si>
    <t>Category Name:</t>
  </si>
  <si>
    <t>Entrants Name:</t>
  </si>
  <si>
    <t>Entry Title:</t>
  </si>
  <si>
    <t>Work Plan</t>
  </si>
  <si>
    <t>1. Was the initiative innovative? If it was a project duplicated from another BIA, was there a unique spin put on it?</t>
  </si>
  <si>
    <t>2. Were the goal and measurable objectives clearly stated and tied back to the organization's needs?</t>
  </si>
  <si>
    <t>3. How effective was the project implementation?</t>
  </si>
  <si>
    <t>4. How well were the initiative's goal and objectives met?</t>
  </si>
  <si>
    <t>5. Is the initiative replicable?</t>
  </si>
  <si>
    <t>6. Were all of the following items included in the submission? Need or opportunity, target audience, budget, partnerships, accessibility, and results.</t>
  </si>
  <si>
    <t>7. How successful were they at identifying barriers (i.e. funding, staffing, timing etc.) and how they overcame them?</t>
  </si>
  <si>
    <t>8. How well did members engage with this initiative and what were the benefits to them?</t>
  </si>
  <si>
    <t>Work Plan Score</t>
  </si>
  <si>
    <t>Samples/Supplemental Materials</t>
  </si>
  <si>
    <t>1. How well do the materials reflect the objectives in the work plan?</t>
  </si>
  <si>
    <t>2. To what extent do the materials show imagination, innovation, uniqueness, and/or creativity?</t>
  </si>
  <si>
    <t>Supplemental Materials Score</t>
  </si>
  <si>
    <t>(A) +</t>
  </si>
  <si>
    <t>(B) =</t>
  </si>
  <si>
    <t>FINAL SCORE</t>
  </si>
  <si>
    <t>Comments/Constructive Feedback</t>
  </si>
  <si>
    <t>Entry's greatest strength:</t>
  </si>
  <si>
    <t xml:space="preserve">Could be strengthened by: </t>
  </si>
  <si>
    <t>*Judges please note that if an entrants is from a BIA with a smaller levy / staff capacity then leniency should be applied.</t>
  </si>
  <si>
    <t>Not adressed in application</t>
  </si>
  <si>
    <t>A generally inadequate approach or result</t>
  </si>
  <si>
    <t>An adequate approach or result; professionally competent but not exceptional</t>
  </si>
  <si>
    <t>Better than average</t>
  </si>
  <si>
    <t>An extraordinary or insightful approach or result</t>
  </si>
  <si>
    <t>#</t>
  </si>
  <si>
    <t>Evaluation Criteria</t>
  </si>
  <si>
    <t>Section</t>
  </si>
  <si>
    <t>Question</t>
  </si>
  <si>
    <t>Score</t>
  </si>
  <si>
    <t>1 – Poor</t>
  </si>
  <si>
    <t>2 – Inadequate</t>
  </si>
  <si>
    <t>3 – Average</t>
  </si>
  <si>
    <t>4 – Above Average</t>
  </si>
  <si>
    <t>5 – Outstanding</t>
  </si>
  <si>
    <t>Was the initiative innovative? If it was a project duplicated from another BIA, was there a unique spin put on it?</t>
  </si>
  <si>
    <t>Implementation</t>
  </si>
  <si>
    <t>What made it innovative (if it isn't a new idea what was the new spin)?</t>
  </si>
  <si>
    <t>No unique spin and no extra steps taken to make it their own</t>
  </si>
  <si>
    <t>Some unique elements</t>
  </si>
  <si>
    <t>Identifies how this initiative was innovative or unique to their BIA</t>
  </si>
  <si>
    <t>Clearly identifies the steps they took to create/add a unique spin to the initiative</t>
  </si>
  <si>
    <t>Brand new idea/initiative or someone else's idea but a completely new spin that made it successful</t>
  </si>
  <si>
    <t>Were the goal and measurable objectives clearly stated and tied back to the organization's needs?</t>
  </si>
  <si>
    <t>Need or Opportunity</t>
  </si>
  <si>
    <t xml:space="preserve">Describe why this initiative was undertaken – what strategic goal was it addressing for your organization/community? </t>
  </si>
  <si>
    <t>Not clearly stated</t>
  </si>
  <si>
    <t>Objectives were immeasurable and/or not tied back to the organization's needs</t>
  </si>
  <si>
    <t>The organization's needs, the goal, and the measurable objectives of the initiative are mentioned</t>
  </si>
  <si>
    <t>Clearly identifies the organization's needs, the goal, and measurable objectives of the initiative</t>
  </si>
  <si>
    <t>Clearly identifies the goals and measurable objectives and they are clearly tied back to the organization's needs</t>
  </si>
  <si>
    <t>What was the need or opportunity that presented itself that only this project could address? In other words, why now and why this project.</t>
  </si>
  <si>
    <t>Goal and Objectives</t>
  </si>
  <si>
    <t>List the measurable objectives - SMART</t>
  </si>
  <si>
    <t>How effective was the project implementation?</t>
  </si>
  <si>
    <t xml:space="preserve">Describe the initiative and how you developed, created, or implemented your project. </t>
  </si>
  <si>
    <t>Project implementation is mentioned but no clear plan is identified</t>
  </si>
  <si>
    <t>Identifies some aspects of project implementation but could be clearer</t>
  </si>
  <si>
    <t>Clearly identifies the project implementation</t>
  </si>
  <si>
    <t xml:space="preserve">What partners, staff or volunteers were involved and how? </t>
  </si>
  <si>
    <t>How well were the initiative's goal and objectives met?</t>
  </si>
  <si>
    <t>Results</t>
  </si>
  <si>
    <t>Measuring against the objectives you set, what were the measurable outcomes of the initiative?</t>
  </si>
  <si>
    <t>Measurements identified but didn't match goal and objectives</t>
  </si>
  <si>
    <t>Identifies some measurements for evaluating goal and objectives but could be clearer</t>
  </si>
  <si>
    <t>Clearly identifies all measurements for evaluating goal and objectives</t>
  </si>
  <si>
    <t>Clearly identifies formal evaluation method for measuring goal and objectives. Response was above and beyond requirements.</t>
  </si>
  <si>
    <t xml:space="preserve">How did you measure your success? </t>
  </si>
  <si>
    <t>What were the benefits to your defined audience?</t>
  </si>
  <si>
    <t>Is the initiative replicable?</t>
  </si>
  <si>
    <t>Provide enough details so others can replicate your specific success. Be sure to include your budget.</t>
  </si>
  <si>
    <t>Submission missing all basic items (plan, budget, steps i.e. main criteria required for submission) for a BIA to be able to replicate initiative.</t>
  </si>
  <si>
    <t>Submission has some of the basic items (plan, budget, steps) but it would be challenging for a BIA to replicate this initiative with the information provided.</t>
  </si>
  <si>
    <t>Submission has enough basic information (steps, budget, plan) that a BIA could use to replicate initiative</t>
  </si>
  <si>
    <t>Submission's components (steps, budget, plan) are clear enough to replicate the initiative. Provides tips for funding sources</t>
  </si>
  <si>
    <t>Submission has a clearly documented plan, budget, and steps identified for a BIA to replicate initiative easily. Provides tips on how to bring partners on board and funding sources. Response was above and beyond requirements.</t>
  </si>
  <si>
    <t>Were all the following items included in the submission? Need or opportunity, target audience, budget, partnerships, accessibility, and results.</t>
  </si>
  <si>
    <t>Need or Opportunity, Audience, Implementation, Results</t>
  </si>
  <si>
    <t xml:space="preserve">Implementation: How did you ensure accessibility for your audience if applicable? </t>
  </si>
  <si>
    <t>Only a few items (1-3) were included</t>
  </si>
  <si>
    <t>Most items (4-6) were included</t>
  </si>
  <si>
    <t>All items were included but more detail could have been provided</t>
  </si>
  <si>
    <t>All items were clearly identified</t>
  </si>
  <si>
    <t>All items were clearly identified as well as steps used to create/obtain them. Response was above and beyond requirements.</t>
  </si>
  <si>
    <t>How successful were they at identifying barriers (i.e. budget, capacity, resources, oppositions etc.) and how they overcame them?</t>
  </si>
  <si>
    <t xml:space="preserve">What challenges (i.e. budget, capacity, resources, oppositions…) , if any, did you encounter and how did you overcome them? </t>
  </si>
  <si>
    <t>Barriers not identified</t>
  </si>
  <si>
    <t>Barriers identified but no solutions outlined</t>
  </si>
  <si>
    <t>Barriers identified and some solutions outlined but could be clearer</t>
  </si>
  <si>
    <t>Barriers identified and all solutions outlined clearly</t>
  </si>
  <si>
    <t>Barriers clearly identified and concrete examples of solutions outlined. Response was above and beyond requirements.</t>
  </si>
  <si>
    <t>How well did members engage with this initiative and what were the benefits to them?</t>
  </si>
  <si>
    <t>Some information provided</t>
  </si>
  <si>
    <t>Identifies member engagement and benefits but could be clearer</t>
  </si>
  <si>
    <t>Clearly identifies member engagement and benefits as well as how this was determined (i.e. surveys)</t>
  </si>
  <si>
    <t>How well do the materials reflect the objectives in the work plan?</t>
  </si>
  <si>
    <t>Supplemental Materials</t>
  </si>
  <si>
    <t>Materials do not reflect the objectives identified</t>
  </si>
  <si>
    <t>Materials reflect inconsistent messaging</t>
  </si>
  <si>
    <t>Materials reflect some objectives identified</t>
  </si>
  <si>
    <t>Materials reflect most of the objectives identified</t>
  </si>
  <si>
    <t>Materials reflect all the objectives identified</t>
  </si>
  <si>
    <t>To what extent do the materials show imagination, innovation, uniqueness, and/or creativity?</t>
  </si>
  <si>
    <t>Materials look like something from a template and/or don't stand out</t>
  </si>
  <si>
    <t>Materials indicate that some thought has been put into making them imaginative, innovative, unique, and/or creative, but they didn't quite hit the mark</t>
  </si>
  <si>
    <t>Materials show some imagination, innovation, uniqueness, and/or creativity</t>
  </si>
  <si>
    <t>Materials are mostly imaginative, innovative, unique, and/or creative with some elements borrowed from elsewhere</t>
  </si>
  <si>
    <t>Materials are unique, creative, and professional and fit well with the initiative</t>
  </si>
  <si>
    <t>Master Category</t>
  </si>
  <si>
    <t>Award Category</t>
  </si>
  <si>
    <t>Name of Submission</t>
  </si>
  <si>
    <t>Member Name</t>
  </si>
  <si>
    <t>Pillars</t>
  </si>
  <si>
    <t>Categories</t>
  </si>
  <si>
    <t>Economic Development</t>
  </si>
  <si>
    <t>Advocacy &amp; Governance</t>
  </si>
  <si>
    <t>Leadership &amp; Management</t>
  </si>
  <si>
    <t>Alex Ling Lifetime Achievement</t>
  </si>
  <si>
    <t>Legacy</t>
  </si>
  <si>
    <t>Business Retention, Recruitment &amp; Expansion</t>
  </si>
  <si>
    <t>Marketing &amp; Promotions</t>
  </si>
  <si>
    <t>Communications</t>
  </si>
  <si>
    <t>Public Realm</t>
  </si>
  <si>
    <t>Economic Resilience &amp; Community Building</t>
  </si>
  <si>
    <t>Jan Hawley Memorial Pinnacle</t>
  </si>
  <si>
    <t>Marketing</t>
  </si>
  <si>
    <t>Operations</t>
  </si>
  <si>
    <t>Special Events</t>
  </si>
  <si>
    <t>Streetscaping &amp; Public Realm Improvements</t>
  </si>
  <si>
    <t xml:space="preserve">Please fill in your scores here (Column E). Scores range from 1-5, 1 being poor, and 5 being Outstanding (see Score Guide). Scores will automatically populate and calculate in the Summary sheet. </t>
  </si>
  <si>
    <t>This is the summary of the Evaluation Form. Some cells are linked with formulas, so the only cells to fill out on this tab are those highlighted in grey.</t>
  </si>
  <si>
    <t>To enter scores for each question, please go to the "Evaluation + Score Guide" tab.</t>
  </si>
  <si>
    <t>Clearly identifies the strategic thinking undertaken to develop the implementation plan. Submission included copy of work plan or marketing plan.</t>
  </si>
  <si>
    <t>How did members take part, and what did they gain? Did you reach a broad mix or a specific group, and how did you engage them?</t>
  </si>
  <si>
    <t>Clearly identifies specific details on member engagement and tangible benefits as well as how members were engaged. Response was above and beyond requirements.</t>
  </si>
  <si>
    <t>Identify how you worked with the Municipality/BIA in order to implement this initiative?</t>
  </si>
  <si>
    <t>2027 BIA AWARD EVALUATION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</si>
</sst>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3" tint="9.9978637043366805E-2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i/>
      <u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1"/>
      <color rgb="FF000000"/>
      <name val="Aptos Narrow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2A4D5A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00A0CE"/>
        <bgColor indexed="64"/>
      </patternFill>
    </fill>
    <fill>
      <patternFill patternType="solid">
        <fgColor rgb="FF9A70B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9" fillId="0" borderId="12" applyNumberFormat="0" applyFill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79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3" xfId="0" applyFont="1" applyBorder="1" applyAlignment="1">
      <alignment horizontal="center" vertical="center"/>
    </xf>
    <xf numFmtId="0" fontId="0" fillId="0" borderId="3" xfId="0" applyBorder="1"/>
    <xf numFmtId="9" fontId="2" fillId="0" borderId="1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5" fillId="0" borderId="0" xfId="0" applyFont="1"/>
    <xf numFmtId="0" fontId="0" fillId="0" borderId="9" xfId="0" applyBorder="1"/>
    <xf numFmtId="0" fontId="2" fillId="0" borderId="0" xfId="0" applyFont="1" applyAlignment="1">
      <alignment horizontal="left" vertical="center"/>
    </xf>
    <xf numFmtId="0" fontId="7" fillId="0" borderId="0" xfId="0" applyFont="1"/>
    <xf numFmtId="0" fontId="6" fillId="0" borderId="0" xfId="0" applyFont="1"/>
    <xf numFmtId="0" fontId="0" fillId="0" borderId="10" xfId="0" applyBorder="1"/>
    <xf numFmtId="0" fontId="0" fillId="0" borderId="11" xfId="0" applyBorder="1"/>
    <xf numFmtId="0" fontId="8" fillId="0" borderId="0" xfId="0" applyFont="1"/>
    <xf numFmtId="0" fontId="6" fillId="0" borderId="4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5" borderId="0" xfId="2" applyFont="1" applyFill="1" applyBorder="1" applyAlignment="1">
      <alignment horizontal="center" vertical="center"/>
    </xf>
    <xf numFmtId="0" fontId="3" fillId="7" borderId="0" xfId="2" applyFont="1" applyFill="1" applyBorder="1" applyAlignment="1">
      <alignment horizontal="center" vertical="center"/>
    </xf>
    <xf numFmtId="0" fontId="3" fillId="8" borderId="5" xfId="2" applyFont="1" applyFill="1" applyBorder="1" applyAlignment="1">
      <alignment horizontal="center" vertical="center"/>
    </xf>
    <xf numFmtId="0" fontId="3" fillId="8" borderId="6" xfId="2" applyFont="1" applyFill="1" applyBorder="1" applyAlignment="1">
      <alignment horizontal="center" vertical="center"/>
    </xf>
    <xf numFmtId="0" fontId="3" fillId="8" borderId="7" xfId="2" applyFont="1" applyFill="1" applyBorder="1" applyAlignment="1">
      <alignment horizontal="center" vertical="center"/>
    </xf>
    <xf numFmtId="0" fontId="2" fillId="6" borderId="13" xfId="4" applyFont="1" applyFill="1" applyBorder="1" applyAlignment="1">
      <alignment horizontal="center" vertical="center"/>
    </xf>
    <xf numFmtId="0" fontId="2" fillId="6" borderId="13" xfId="4" applyFont="1" applyFill="1" applyBorder="1" applyAlignment="1">
      <alignment vertical="center" wrapText="1"/>
    </xf>
    <xf numFmtId="0" fontId="1" fillId="6" borderId="13" xfId="4" applyFill="1" applyBorder="1" applyAlignment="1">
      <alignment horizontal="center" vertical="center" wrapText="1"/>
    </xf>
    <xf numFmtId="0" fontId="1" fillId="6" borderId="13" xfId="4" applyFill="1" applyBorder="1" applyAlignment="1">
      <alignment horizontal="left" vertical="center" wrapText="1"/>
    </xf>
    <xf numFmtId="0" fontId="1" fillId="6" borderId="14" xfId="4" applyFill="1" applyBorder="1" applyAlignment="1">
      <alignment horizontal="left" vertical="center" wrapText="1"/>
    </xf>
    <xf numFmtId="0" fontId="1" fillId="6" borderId="15" xfId="4" applyFill="1" applyBorder="1" applyAlignment="1">
      <alignment horizontal="center" vertical="center" wrapText="1"/>
    </xf>
    <xf numFmtId="0" fontId="1" fillId="6" borderId="16" xfId="4" applyFill="1" applyBorder="1" applyAlignment="1">
      <alignment horizontal="center" vertical="center" wrapText="1"/>
    </xf>
    <xf numFmtId="0" fontId="1" fillId="4" borderId="13" xfId="3" applyFill="1" applyBorder="1" applyAlignment="1">
      <alignment horizontal="center" vertical="center" wrapText="1"/>
    </xf>
    <xf numFmtId="0" fontId="1" fillId="4" borderId="13" xfId="3" applyFill="1" applyBorder="1" applyAlignment="1">
      <alignment horizontal="left" vertical="center" wrapText="1"/>
    </xf>
    <xf numFmtId="0" fontId="2" fillId="4" borderId="13" xfId="3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vertical="center" wrapText="1"/>
    </xf>
    <xf numFmtId="0" fontId="1" fillId="4" borderId="13" xfId="0" applyFont="1" applyFill="1" applyBorder="1" applyAlignment="1">
      <alignment horizontal="left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12" fillId="11" borderId="0" xfId="0" applyFont="1" applyFill="1" applyAlignment="1">
      <alignment vertical="top" wrapText="1"/>
    </xf>
    <xf numFmtId="164" fontId="0" fillId="0" borderId="1" xfId="0" applyNumberFormat="1" applyBorder="1" applyAlignment="1">
      <alignment horizontal="center" vertical="center"/>
    </xf>
    <xf numFmtId="0" fontId="1" fillId="6" borderId="13" xfId="4" applyFill="1" applyBorder="1" applyAlignment="1">
      <alignment horizontal="center" vertical="center" wrapText="1"/>
    </xf>
    <xf numFmtId="0" fontId="1" fillId="6" borderId="16" xfId="4" applyFill="1" applyBorder="1" applyAlignment="1">
      <alignment horizontal="center" vertical="center" wrapText="1"/>
    </xf>
    <xf numFmtId="0" fontId="2" fillId="4" borderId="13" xfId="3" applyFont="1" applyFill="1" applyBorder="1" applyAlignment="1">
      <alignment horizontal="center" vertical="center"/>
    </xf>
    <xf numFmtId="0" fontId="2" fillId="4" borderId="13" xfId="3" applyFont="1" applyFill="1" applyBorder="1" applyAlignment="1">
      <alignment horizontal="left" vertical="center" wrapText="1"/>
    </xf>
    <xf numFmtId="0" fontId="1" fillId="4" borderId="15" xfId="3" applyFill="1" applyBorder="1" applyAlignment="1">
      <alignment horizontal="center" vertical="center" wrapText="1"/>
    </xf>
    <xf numFmtId="0" fontId="1" fillId="4" borderId="13" xfId="3" applyFill="1" applyBorder="1" applyAlignment="1">
      <alignment horizontal="center" vertical="center" wrapText="1"/>
    </xf>
    <xf numFmtId="0" fontId="2" fillId="6" borderId="20" xfId="4" applyFont="1" applyFill="1" applyBorder="1" applyAlignment="1">
      <alignment horizontal="center" vertical="center"/>
    </xf>
    <xf numFmtId="0" fontId="2" fillId="6" borderId="21" xfId="4" applyFont="1" applyFill="1" applyBorder="1" applyAlignment="1">
      <alignment horizontal="center" vertical="center"/>
    </xf>
    <xf numFmtId="0" fontId="2" fillId="6" borderId="22" xfId="4" applyFont="1" applyFill="1" applyBorder="1" applyAlignment="1">
      <alignment horizontal="center" vertical="center"/>
    </xf>
    <xf numFmtId="0" fontId="2" fillId="4" borderId="20" xfId="3" applyFont="1" applyFill="1" applyBorder="1" applyAlignment="1">
      <alignment horizontal="center" vertical="center" wrapText="1"/>
    </xf>
    <xf numFmtId="0" fontId="2" fillId="4" borderId="21" xfId="3" applyFont="1" applyFill="1" applyBorder="1" applyAlignment="1">
      <alignment horizontal="center" vertical="center" wrapText="1"/>
    </xf>
    <xf numFmtId="0" fontId="2" fillId="4" borderId="22" xfId="3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6" xfId="3" applyFill="1" applyBorder="1" applyAlignment="1">
      <alignment horizontal="center" vertical="center" wrapText="1"/>
    </xf>
    <xf numFmtId="0" fontId="2" fillId="6" borderId="13" xfId="4" applyFont="1" applyFill="1" applyBorder="1" applyAlignment="1">
      <alignment horizontal="center" vertical="center"/>
    </xf>
    <xf numFmtId="0" fontId="2" fillId="6" borderId="13" xfId="4" applyFont="1" applyFill="1" applyBorder="1" applyAlignment="1">
      <alignment horizontal="left" vertical="center" wrapText="1"/>
    </xf>
    <xf numFmtId="0" fontId="1" fillId="6" borderId="15" xfId="4" applyFill="1" applyBorder="1" applyAlignment="1">
      <alignment horizontal="center" vertical="center" wrapText="1"/>
    </xf>
    <xf numFmtId="0" fontId="0" fillId="9" borderId="1" xfId="0" applyFill="1" applyBorder="1" applyAlignment="1">
      <alignment horizontal="left" vertical="center"/>
    </xf>
    <xf numFmtId="0" fontId="0" fillId="9" borderId="2" xfId="0" applyFill="1" applyBorder="1" applyAlignment="1">
      <alignment horizontal="center" vertical="center"/>
    </xf>
    <xf numFmtId="0" fontId="12" fillId="10" borderId="0" xfId="0" applyFont="1" applyFill="1" applyAlignment="1">
      <alignment horizontal="left" vertical="top" wrapText="1"/>
    </xf>
    <xf numFmtId="0" fontId="0" fillId="9" borderId="2" xfId="0" applyFill="1" applyBorder="1" applyAlignment="1">
      <alignment horizontal="center"/>
    </xf>
  </cellXfs>
  <cellStyles count="5">
    <cellStyle name="20% - Accent1" xfId="3" builtinId="30"/>
    <cellStyle name="20% - Accent4" xfId="4" builtinId="42"/>
    <cellStyle name="Heading 1" xfId="2" builtinId="16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AFD57D"/>
      <color rgb="FFFF8484"/>
      <color rgb="FF88D6F5"/>
      <color rgb="FFF3F3F3"/>
      <color rgb="FF9A70B1"/>
      <color rgb="FF00A0CE"/>
      <color rgb="FF2A4D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190499</xdr:colOff>
      <xdr:row>14</xdr:row>
      <xdr:rowOff>181429</xdr:rowOff>
    </xdr:from>
    <xdr:to>
      <xdr:col>19</xdr:col>
      <xdr:colOff>9071</xdr:colOff>
      <xdr:row>33</xdr:row>
      <xdr:rowOff>45357</xdr:rowOff>
    </xdr:to>
    <xdr:sp macro="" textlink="">
      <xdr:nvSpPr>
        <xdr:cNvPr id="4" name="Right Brace 3">
          <a:extLst>
            <a:ext uri="{FF2B5EF4-FFF2-40B4-BE49-F238E27FC236}">
              <a16:creationId xmlns:a16="http://schemas.microsoft.com/office/drawing/2014/main" id="{BB058623-6EA9-C9F0-B785-C25001CE97A1}"/>
            </a:ext>
          </a:extLst>
        </xdr:cNvPr>
        <xdr:cNvSpPr/>
      </xdr:nvSpPr>
      <xdr:spPr>
        <a:xfrm>
          <a:off x="10976428" y="2848429"/>
          <a:ext cx="489857" cy="3510642"/>
        </a:xfrm>
        <a:prstGeom prst="rightBrace">
          <a:avLst/>
        </a:prstGeom>
        <a:ln w="57150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BFD97-D921-4D0B-BFEB-CDC9025F82E2}">
  <dimension ref="B1:V50"/>
  <sheetViews>
    <sheetView showGridLines="0" zoomScaleNormal="100" workbookViewId="0">
      <selection activeCell="K9" sqref="K9"/>
    </sheetView>
  </sheetViews>
  <sheetFormatPr defaultColWidth="8.77734375" defaultRowHeight="14.4" x14ac:dyDescent="0.3"/>
  <cols>
    <col min="1" max="1" width="2.44140625" customWidth="1"/>
    <col min="2" max="2" width="2.77734375" customWidth="1"/>
    <col min="3" max="3" width="13.44140625" customWidth="1"/>
    <col min="6" max="6" width="4.44140625" customWidth="1"/>
    <col min="8" max="8" width="4.44140625" customWidth="1"/>
    <col min="10" max="10" width="13.77734375" bestFit="1" customWidth="1"/>
    <col min="16" max="16" width="8.44140625" customWidth="1"/>
    <col min="17" max="17" width="8" customWidth="1"/>
    <col min="18" max="18" width="5.109375" customWidth="1"/>
  </cols>
  <sheetData>
    <row r="1" spans="2:18" ht="9.4499999999999993" customHeight="1" thickBot="1" x14ac:dyDescent="0.35"/>
    <row r="2" spans="2:18" x14ac:dyDescent="0.3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</row>
    <row r="3" spans="2:18" ht="18" x14ac:dyDescent="0.35">
      <c r="B3" s="10"/>
      <c r="C3" s="11" t="s">
        <v>146</v>
      </c>
      <c r="R3" s="12"/>
    </row>
    <row r="4" spans="2:18" x14ac:dyDescent="0.3">
      <c r="B4" s="10"/>
      <c r="R4" s="12"/>
    </row>
    <row r="5" spans="2:18" x14ac:dyDescent="0.3">
      <c r="B5" s="10"/>
      <c r="G5" t="s">
        <v>0</v>
      </c>
      <c r="J5" s="78"/>
      <c r="K5" s="78"/>
      <c r="L5" s="78"/>
      <c r="M5" s="78"/>
      <c r="R5" s="12"/>
    </row>
    <row r="6" spans="2:18" x14ac:dyDescent="0.3">
      <c r="B6" s="10"/>
      <c r="R6" s="12"/>
    </row>
    <row r="7" spans="2:18" x14ac:dyDescent="0.3">
      <c r="B7" s="10"/>
      <c r="J7" s="78"/>
      <c r="K7" s="78"/>
      <c r="L7" s="78"/>
      <c r="M7" s="78"/>
      <c r="R7" s="12"/>
    </row>
    <row r="8" spans="2:18" ht="15" thickBot="1" x14ac:dyDescent="0.35">
      <c r="B8" s="10"/>
      <c r="J8" s="6"/>
      <c r="K8" s="6"/>
      <c r="L8" s="6"/>
      <c r="M8" s="6"/>
      <c r="R8" s="12"/>
    </row>
    <row r="9" spans="2:18" ht="15" thickBot="1" x14ac:dyDescent="0.35">
      <c r="B9" s="10"/>
      <c r="D9" s="15" t="s">
        <v>1</v>
      </c>
      <c r="E9" s="19" t="str">
        <f>IF(Q33&gt;=85%,"X","")</f>
        <v/>
      </c>
      <c r="F9" s="15" t="s">
        <v>2</v>
      </c>
      <c r="G9" s="15"/>
      <c r="H9" s="15"/>
      <c r="I9" s="19" t="str">
        <f>IF(AND(Q33&gt;=70%,Q33&lt;85%),"X","")</f>
        <v/>
      </c>
      <c r="J9" s="15" t="s">
        <v>3</v>
      </c>
      <c r="K9" s="19" t="str">
        <f>IF(Q33&lt;70%,"X","")</f>
        <v>X</v>
      </c>
      <c r="L9" s="15" t="s">
        <v>4</v>
      </c>
      <c r="R9" s="12"/>
    </row>
    <row r="10" spans="2:18" x14ac:dyDescent="0.3">
      <c r="B10" s="10"/>
      <c r="R10" s="12"/>
    </row>
    <row r="11" spans="2:18" x14ac:dyDescent="0.3">
      <c r="B11" s="10"/>
      <c r="C11" t="s">
        <v>5</v>
      </c>
      <c r="D11" s="76"/>
      <c r="E11" s="76"/>
      <c r="F11" s="76"/>
      <c r="G11" s="76"/>
      <c r="J11" t="s">
        <v>6</v>
      </c>
      <c r="K11" s="76"/>
      <c r="L11" s="76"/>
      <c r="M11" s="76"/>
      <c r="N11" s="76"/>
      <c r="O11" s="76"/>
      <c r="R11" s="12"/>
    </row>
    <row r="12" spans="2:18" x14ac:dyDescent="0.3">
      <c r="B12" s="10"/>
      <c r="D12" s="6"/>
      <c r="E12" s="6"/>
      <c r="F12" s="6"/>
      <c r="G12" s="6"/>
      <c r="R12" s="12"/>
    </row>
    <row r="13" spans="2:18" x14ac:dyDescent="0.3">
      <c r="B13" s="10"/>
      <c r="C13" t="s">
        <v>7</v>
      </c>
      <c r="D13" s="76"/>
      <c r="E13" s="76"/>
      <c r="F13" s="76"/>
      <c r="G13" s="76"/>
      <c r="J13" t="s">
        <v>8</v>
      </c>
      <c r="K13" s="76"/>
      <c r="L13" s="76"/>
      <c r="M13" s="76"/>
      <c r="N13" s="76"/>
      <c r="O13" s="76"/>
      <c r="R13" s="12"/>
    </row>
    <row r="14" spans="2:18" x14ac:dyDescent="0.3">
      <c r="B14" s="10"/>
      <c r="C14" s="1"/>
      <c r="R14" s="12"/>
    </row>
    <row r="15" spans="2:18" x14ac:dyDescent="0.3">
      <c r="B15" s="10"/>
      <c r="C15" s="1" t="s">
        <v>9</v>
      </c>
      <c r="R15" s="12"/>
    </row>
    <row r="16" spans="2:18" x14ac:dyDescent="0.3">
      <c r="B16" s="10"/>
      <c r="C16" s="18" t="s">
        <v>10</v>
      </c>
      <c r="Q16" s="20">
        <f>'Evaluation + Score Guide'!E4</f>
        <v>0</v>
      </c>
      <c r="R16" s="12"/>
    </row>
    <row r="17" spans="2:22" x14ac:dyDescent="0.3">
      <c r="B17" s="10"/>
      <c r="C17" s="18" t="s">
        <v>11</v>
      </c>
      <c r="Q17" s="20">
        <f>'Evaluation + Score Guide'!E5</f>
        <v>0</v>
      </c>
      <c r="R17" s="12"/>
    </row>
    <row r="18" spans="2:22" x14ac:dyDescent="0.3">
      <c r="B18" s="10"/>
      <c r="C18" s="18" t="s">
        <v>12</v>
      </c>
      <c r="Q18" s="20">
        <f>'Evaluation + Score Guide'!E8</f>
        <v>0</v>
      </c>
      <c r="R18" s="12"/>
    </row>
    <row r="19" spans="2:22" x14ac:dyDescent="0.3">
      <c r="B19" s="10"/>
      <c r="C19" s="18" t="s">
        <v>13</v>
      </c>
      <c r="Q19" s="20">
        <f>'Evaluation + Score Guide'!E11</f>
        <v>0</v>
      </c>
      <c r="R19" s="12"/>
      <c r="T19" s="77" t="s">
        <v>140</v>
      </c>
      <c r="U19" s="77"/>
      <c r="V19" s="77"/>
    </row>
    <row r="20" spans="2:22" ht="15" customHeight="1" x14ac:dyDescent="0.3">
      <c r="B20" s="10"/>
      <c r="C20" s="18" t="s">
        <v>14</v>
      </c>
      <c r="Q20" s="53">
        <f>'Evaluation + Score Guide'!E14</f>
        <v>0</v>
      </c>
      <c r="R20" s="12"/>
      <c r="T20" s="77"/>
      <c r="U20" s="77"/>
      <c r="V20" s="77"/>
    </row>
    <row r="21" spans="2:22" x14ac:dyDescent="0.3">
      <c r="B21" s="10"/>
      <c r="C21" s="18" t="s">
        <v>15</v>
      </c>
      <c r="Q21" s="20">
        <f>'Evaluation + Score Guide'!E15</f>
        <v>0</v>
      </c>
      <c r="R21" s="12"/>
      <c r="T21" s="77"/>
      <c r="U21" s="77"/>
      <c r="V21" s="77"/>
    </row>
    <row r="22" spans="2:22" x14ac:dyDescent="0.3">
      <c r="B22" s="10"/>
      <c r="C22" s="18" t="s">
        <v>16</v>
      </c>
      <c r="Q22" s="53">
        <f>'Evaluation + Score Guide'!E16</f>
        <v>0</v>
      </c>
      <c r="R22" s="12"/>
      <c r="T22" s="77"/>
      <c r="U22" s="77"/>
      <c r="V22" s="77"/>
    </row>
    <row r="23" spans="2:22" x14ac:dyDescent="0.3">
      <c r="B23" s="10"/>
      <c r="C23" s="18" t="s">
        <v>17</v>
      </c>
      <c r="Q23" s="20">
        <f>'Evaluation + Score Guide'!E17</f>
        <v>0</v>
      </c>
      <c r="R23" s="12"/>
      <c r="T23" s="77"/>
      <c r="U23" s="77"/>
      <c r="V23" s="77"/>
    </row>
    <row r="24" spans="2:22" x14ac:dyDescent="0.3">
      <c r="B24" s="10"/>
      <c r="R24" s="12"/>
      <c r="T24" s="77"/>
      <c r="U24" s="77"/>
      <c r="V24" s="77"/>
    </row>
    <row r="25" spans="2:22" ht="15" thickBot="1" x14ac:dyDescent="0.35">
      <c r="B25" s="10"/>
      <c r="O25" s="1" t="s">
        <v>18</v>
      </c>
      <c r="Q25" s="21">
        <f>SUM(Q16:Q23)</f>
        <v>0</v>
      </c>
      <c r="R25" s="12"/>
      <c r="T25" s="77"/>
      <c r="U25" s="77"/>
      <c r="V25" s="77"/>
    </row>
    <row r="26" spans="2:22" x14ac:dyDescent="0.3">
      <c r="B26" s="10"/>
      <c r="C26" s="1" t="s">
        <v>19</v>
      </c>
      <c r="R26" s="12"/>
      <c r="T26" s="77"/>
      <c r="U26" s="77"/>
      <c r="V26" s="77"/>
    </row>
    <row r="27" spans="2:22" ht="15" customHeight="1" x14ac:dyDescent="0.3">
      <c r="B27" s="10"/>
      <c r="C27" s="18" t="s">
        <v>20</v>
      </c>
      <c r="Q27" s="20">
        <f>'Evaluation + Score Guide'!E18</f>
        <v>0</v>
      </c>
      <c r="R27" s="12"/>
      <c r="T27" s="77" t="s">
        <v>141</v>
      </c>
      <c r="U27" s="77"/>
      <c r="V27" s="77"/>
    </row>
    <row r="28" spans="2:22" ht="15" customHeight="1" x14ac:dyDescent="0.3">
      <c r="B28" s="10"/>
      <c r="C28" s="18" t="s">
        <v>21</v>
      </c>
      <c r="Q28" s="20">
        <f>'Evaluation + Score Guide'!E19</f>
        <v>0</v>
      </c>
      <c r="R28" s="12"/>
      <c r="T28" s="77"/>
      <c r="U28" s="77"/>
      <c r="V28" s="77"/>
    </row>
    <row r="29" spans="2:22" x14ac:dyDescent="0.3">
      <c r="B29" s="10"/>
      <c r="R29" s="12"/>
      <c r="T29" s="77"/>
      <c r="U29" s="77"/>
      <c r="V29" s="77"/>
    </row>
    <row r="30" spans="2:22" ht="15" thickBot="1" x14ac:dyDescent="0.35">
      <c r="B30" s="10"/>
      <c r="M30" s="1" t="s">
        <v>22</v>
      </c>
      <c r="Q30" s="21">
        <f>SUM(Q27:Q28)</f>
        <v>0</v>
      </c>
      <c r="R30" s="12"/>
      <c r="T30" s="77"/>
      <c r="U30" s="77"/>
      <c r="V30" s="77"/>
    </row>
    <row r="31" spans="2:22" x14ac:dyDescent="0.3">
      <c r="B31" s="10"/>
      <c r="R31" s="12"/>
      <c r="T31" s="77"/>
      <c r="U31" s="77"/>
      <c r="V31" s="77"/>
    </row>
    <row r="32" spans="2:22" x14ac:dyDescent="0.3">
      <c r="B32" s="10"/>
      <c r="R32" s="12"/>
      <c r="T32" s="77"/>
      <c r="U32" s="77"/>
      <c r="V32" s="77"/>
    </row>
    <row r="33" spans="2:22" ht="15" thickBot="1" x14ac:dyDescent="0.35">
      <c r="B33" s="10"/>
      <c r="E33" s="3">
        <f>Q25</f>
        <v>0</v>
      </c>
      <c r="F33" s="13" t="s">
        <v>23</v>
      </c>
      <c r="G33" s="3">
        <f>Q30</f>
        <v>0</v>
      </c>
      <c r="H33" s="13" t="s">
        <v>24</v>
      </c>
      <c r="I33" s="3">
        <f>E33+G33</f>
        <v>0</v>
      </c>
      <c r="O33" s="1" t="s">
        <v>25</v>
      </c>
      <c r="Q33" s="5">
        <f>(I33*2)/100</f>
        <v>0</v>
      </c>
      <c r="R33" s="12"/>
      <c r="T33" s="52"/>
      <c r="U33" s="52"/>
      <c r="V33" s="52"/>
    </row>
    <row r="34" spans="2:22" x14ac:dyDescent="0.3">
      <c r="B34" s="10"/>
      <c r="R34" s="12"/>
    </row>
    <row r="35" spans="2:22" x14ac:dyDescent="0.3">
      <c r="B35" s="10"/>
      <c r="R35" s="12"/>
    </row>
    <row r="36" spans="2:22" x14ac:dyDescent="0.3">
      <c r="B36" s="10"/>
      <c r="C36" s="14" t="s">
        <v>26</v>
      </c>
      <c r="R36" s="12"/>
    </row>
    <row r="37" spans="2:22" x14ac:dyDescent="0.3">
      <c r="B37" s="10"/>
      <c r="C37" s="15" t="s">
        <v>27</v>
      </c>
      <c r="R37" s="12"/>
    </row>
    <row r="38" spans="2:22" x14ac:dyDescent="0.3">
      <c r="B38" s="10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R38" s="12"/>
    </row>
    <row r="39" spans="2:22" x14ac:dyDescent="0.3">
      <c r="B39" s="10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R39" s="12"/>
    </row>
    <row r="40" spans="2:22" x14ac:dyDescent="0.3">
      <c r="B40" s="10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R40" s="12"/>
    </row>
    <row r="41" spans="2:22" x14ac:dyDescent="0.3">
      <c r="B41" s="10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R41" s="12"/>
    </row>
    <row r="42" spans="2:22" x14ac:dyDescent="0.3">
      <c r="B42" s="10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R42" s="12"/>
    </row>
    <row r="43" spans="2:22" x14ac:dyDescent="0.3">
      <c r="B43" s="10"/>
      <c r="R43" s="12"/>
    </row>
    <row r="44" spans="2:22" x14ac:dyDescent="0.3">
      <c r="B44" s="10"/>
      <c r="C44" s="15" t="s">
        <v>28</v>
      </c>
      <c r="R44" s="12"/>
    </row>
    <row r="45" spans="2:22" x14ac:dyDescent="0.3">
      <c r="B45" s="10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R45" s="12"/>
    </row>
    <row r="46" spans="2:22" x14ac:dyDescent="0.3">
      <c r="B46" s="10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R46" s="12"/>
    </row>
    <row r="47" spans="2:22" x14ac:dyDescent="0.3">
      <c r="B47" s="10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R47" s="12"/>
    </row>
    <row r="48" spans="2:22" x14ac:dyDescent="0.3">
      <c r="B48" s="10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R48" s="12"/>
    </row>
    <row r="49" spans="2:18" x14ac:dyDescent="0.3">
      <c r="B49" s="10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R49" s="12"/>
    </row>
    <row r="50" spans="2:18" ht="15" thickBot="1" x14ac:dyDescent="0.35">
      <c r="B50" s="16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17"/>
    </row>
  </sheetData>
  <mergeCells count="10">
    <mergeCell ref="T19:V26"/>
    <mergeCell ref="T27:V32"/>
    <mergeCell ref="J5:M5"/>
    <mergeCell ref="J7:M7"/>
    <mergeCell ref="C38:O42"/>
    <mergeCell ref="C45:O49"/>
    <mergeCell ref="D11:G11"/>
    <mergeCell ref="D13:G13"/>
    <mergeCell ref="K11:O11"/>
    <mergeCell ref="K13:O13"/>
  </mergeCells>
  <pageMargins left="0.7" right="0.7" top="0.75" bottom="0.75" header="0.3" footer="0.3"/>
  <ignoredErrors>
    <ignoredError sqref="Q20:Q23" formulaRange="1"/>
  </ignoredErrors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C932BE4-99A5-40E4-861E-6DC905150DDD}">
          <x14:formula1>
            <xm:f>'For Admin'!$I$2:$I$6</xm:f>
          </x14:formula1>
          <xm:sqref>D11:G11</xm:sqref>
        </x14:dataValidation>
        <x14:dataValidation type="list" allowBlank="1" showInputMessage="1" showErrorMessage="1" xr:uid="{DEBAE94C-D58E-4674-B52C-F68B28ABB107}">
          <x14:formula1>
            <xm:f>'For Admin'!$K$2:$K$11</xm:f>
          </x14:formula1>
          <xm:sqref>K11:O11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34863-C92E-49A4-90F4-3FF54C3BB2A6}">
  <dimension ref="A1:K20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2" sqref="A2"/>
      <selection pane="bottomRight" activeCell="B4" sqref="B4"/>
    </sheetView>
  </sheetViews>
  <sheetFormatPr defaultColWidth="8.77734375" defaultRowHeight="14.4" x14ac:dyDescent="0.3"/>
  <cols>
    <col min="1" max="1" width="6.33203125" customWidth="1"/>
    <col min="2" max="2" width="38.6640625" customWidth="1"/>
    <col min="3" max="3" width="21.44140625" customWidth="1"/>
    <col min="4" max="4" width="52.77734375" customWidth="1"/>
    <col min="5" max="5" width="9.109375" customWidth="1"/>
    <col min="6" max="6" width="2.44140625" customWidth="1"/>
    <col min="7" max="11" width="28.6640625" customWidth="1"/>
  </cols>
  <sheetData>
    <row r="1" spans="1:11" x14ac:dyDescent="0.3">
      <c r="A1" s="1" t="s">
        <v>139</v>
      </c>
    </row>
    <row r="2" spans="1:11" ht="43.95" customHeight="1" thickBot="1" x14ac:dyDescent="0.35">
      <c r="A2" s="26" t="s">
        <v>29</v>
      </c>
      <c r="G2" s="25" t="s">
        <v>30</v>
      </c>
      <c r="H2" s="25" t="s">
        <v>31</v>
      </c>
      <c r="I2" s="25" t="s">
        <v>32</v>
      </c>
      <c r="J2" s="25" t="s">
        <v>33</v>
      </c>
      <c r="K2" s="25" t="s">
        <v>34</v>
      </c>
    </row>
    <row r="3" spans="1:11" s="2" customFormat="1" ht="18" x14ac:dyDescent="0.35">
      <c r="A3" s="27" t="s">
        <v>35</v>
      </c>
      <c r="B3" s="27" t="s">
        <v>36</v>
      </c>
      <c r="C3" s="28" t="s">
        <v>37</v>
      </c>
      <c r="D3" s="28" t="s">
        <v>38</v>
      </c>
      <c r="E3" s="27" t="s">
        <v>39</v>
      </c>
      <c r="F3"/>
      <c r="G3" s="29" t="s">
        <v>40</v>
      </c>
      <c r="H3" s="30" t="s">
        <v>41</v>
      </c>
      <c r="I3" s="30" t="s">
        <v>42</v>
      </c>
      <c r="J3" s="30" t="s">
        <v>43</v>
      </c>
      <c r="K3" s="31" t="s">
        <v>44</v>
      </c>
    </row>
    <row r="4" spans="1:11" ht="68.55" customHeight="1" x14ac:dyDescent="0.3">
      <c r="A4" s="32">
        <v>1</v>
      </c>
      <c r="B4" s="33" t="s">
        <v>45</v>
      </c>
      <c r="C4" s="34" t="s">
        <v>46</v>
      </c>
      <c r="D4" s="35" t="s">
        <v>47</v>
      </c>
      <c r="E4" s="32"/>
      <c r="G4" s="37" t="s">
        <v>48</v>
      </c>
      <c r="H4" s="34" t="s">
        <v>49</v>
      </c>
      <c r="I4" s="34" t="s">
        <v>50</v>
      </c>
      <c r="J4" s="34" t="s">
        <v>51</v>
      </c>
      <c r="K4" s="38" t="s">
        <v>52</v>
      </c>
    </row>
    <row r="5" spans="1:11" ht="49.95" customHeight="1" x14ac:dyDescent="0.3">
      <c r="A5" s="56">
        <v>2</v>
      </c>
      <c r="B5" s="57" t="s">
        <v>53</v>
      </c>
      <c r="C5" s="39" t="s">
        <v>54</v>
      </c>
      <c r="D5" s="40" t="s">
        <v>55</v>
      </c>
      <c r="E5" s="63"/>
      <c r="G5" s="58" t="s">
        <v>56</v>
      </c>
      <c r="H5" s="59" t="s">
        <v>57</v>
      </c>
      <c r="I5" s="59" t="s">
        <v>58</v>
      </c>
      <c r="J5" s="59" t="s">
        <v>59</v>
      </c>
      <c r="K5" s="71" t="s">
        <v>60</v>
      </c>
    </row>
    <row r="6" spans="1:11" ht="43.2" x14ac:dyDescent="0.3">
      <c r="A6" s="56"/>
      <c r="B6" s="57"/>
      <c r="C6" s="39" t="s">
        <v>54</v>
      </c>
      <c r="D6" s="40" t="s">
        <v>61</v>
      </c>
      <c r="E6" s="64"/>
      <c r="G6" s="58"/>
      <c r="H6" s="59"/>
      <c r="I6" s="59"/>
      <c r="J6" s="59"/>
      <c r="K6" s="71"/>
    </row>
    <row r="7" spans="1:11" ht="24" customHeight="1" x14ac:dyDescent="0.3">
      <c r="A7" s="56"/>
      <c r="B7" s="57"/>
      <c r="C7" s="39" t="s">
        <v>62</v>
      </c>
      <c r="D7" s="40" t="s">
        <v>63</v>
      </c>
      <c r="E7" s="65"/>
      <c r="G7" s="58"/>
      <c r="H7" s="59"/>
      <c r="I7" s="59"/>
      <c r="J7" s="59"/>
      <c r="K7" s="71"/>
    </row>
    <row r="8" spans="1:11" ht="58.05" customHeight="1" x14ac:dyDescent="0.3">
      <c r="A8" s="72">
        <v>3</v>
      </c>
      <c r="B8" s="73" t="s">
        <v>64</v>
      </c>
      <c r="C8" s="54" t="s">
        <v>46</v>
      </c>
      <c r="D8" s="35" t="s">
        <v>65</v>
      </c>
      <c r="E8" s="60"/>
      <c r="G8" s="74" t="s">
        <v>56</v>
      </c>
      <c r="H8" s="54" t="s">
        <v>66</v>
      </c>
      <c r="I8" s="54" t="s">
        <v>67</v>
      </c>
      <c r="J8" s="54" t="s">
        <v>68</v>
      </c>
      <c r="K8" s="55" t="s">
        <v>142</v>
      </c>
    </row>
    <row r="9" spans="1:11" ht="58.05" customHeight="1" x14ac:dyDescent="0.3">
      <c r="A9" s="72"/>
      <c r="B9" s="73"/>
      <c r="C9" s="54"/>
      <c r="D9" s="35" t="s">
        <v>69</v>
      </c>
      <c r="E9" s="61"/>
      <c r="G9" s="74"/>
      <c r="H9" s="54"/>
      <c r="I9" s="54"/>
      <c r="J9" s="54"/>
      <c r="K9" s="55"/>
    </row>
    <row r="10" spans="1:11" ht="28.05" customHeight="1" x14ac:dyDescent="0.3">
      <c r="A10" s="72"/>
      <c r="B10" s="73"/>
      <c r="C10" s="54"/>
      <c r="D10" s="35" t="s">
        <v>145</v>
      </c>
      <c r="E10" s="62"/>
      <c r="G10" s="74"/>
      <c r="H10" s="54"/>
      <c r="I10" s="54"/>
      <c r="J10" s="54"/>
      <c r="K10" s="55"/>
    </row>
    <row r="11" spans="1:11" ht="28.8" x14ac:dyDescent="0.3">
      <c r="A11" s="68">
        <v>4</v>
      </c>
      <c r="B11" s="69" t="s">
        <v>70</v>
      </c>
      <c r="C11" s="66" t="s">
        <v>71</v>
      </c>
      <c r="D11" s="50" t="s">
        <v>72</v>
      </c>
      <c r="E11" s="63"/>
      <c r="G11" s="70" t="s">
        <v>56</v>
      </c>
      <c r="H11" s="66" t="s">
        <v>73</v>
      </c>
      <c r="I11" s="66" t="s">
        <v>74</v>
      </c>
      <c r="J11" s="66" t="s">
        <v>75</v>
      </c>
      <c r="K11" s="67" t="s">
        <v>76</v>
      </c>
    </row>
    <row r="12" spans="1:11" x14ac:dyDescent="0.3">
      <c r="A12" s="68"/>
      <c r="B12" s="69"/>
      <c r="C12" s="66"/>
      <c r="D12" s="50" t="s">
        <v>77</v>
      </c>
      <c r="E12" s="64"/>
      <c r="G12" s="70"/>
      <c r="H12" s="66"/>
      <c r="I12" s="66"/>
      <c r="J12" s="66"/>
      <c r="K12" s="67"/>
    </row>
    <row r="13" spans="1:11" x14ac:dyDescent="0.3">
      <c r="A13" s="68"/>
      <c r="B13" s="69"/>
      <c r="C13" s="66"/>
      <c r="D13" s="50" t="s">
        <v>78</v>
      </c>
      <c r="E13" s="65"/>
      <c r="G13" s="70"/>
      <c r="H13" s="66"/>
      <c r="I13" s="66"/>
      <c r="J13" s="66"/>
      <c r="K13" s="67"/>
    </row>
    <row r="14" spans="1:11" ht="130.05000000000001" customHeight="1" x14ac:dyDescent="0.3">
      <c r="A14" s="32">
        <v>5</v>
      </c>
      <c r="B14" s="33" t="s">
        <v>79</v>
      </c>
      <c r="C14" s="34" t="s">
        <v>46</v>
      </c>
      <c r="D14" s="35" t="s">
        <v>80</v>
      </c>
      <c r="E14" s="32"/>
      <c r="G14" s="37" t="s">
        <v>81</v>
      </c>
      <c r="H14" s="34" t="s">
        <v>82</v>
      </c>
      <c r="I14" s="34" t="s">
        <v>83</v>
      </c>
      <c r="J14" s="34" t="s">
        <v>84</v>
      </c>
      <c r="K14" s="38" t="s">
        <v>85</v>
      </c>
    </row>
    <row r="15" spans="1:11" ht="85.05" customHeight="1" x14ac:dyDescent="0.3">
      <c r="A15" s="48">
        <v>6</v>
      </c>
      <c r="B15" s="49" t="s">
        <v>86</v>
      </c>
      <c r="C15" s="43" t="s">
        <v>87</v>
      </c>
      <c r="D15" s="50" t="s">
        <v>88</v>
      </c>
      <c r="E15" s="41"/>
      <c r="G15" s="42" t="s">
        <v>89</v>
      </c>
      <c r="H15" s="43" t="s">
        <v>90</v>
      </c>
      <c r="I15" s="43" t="s">
        <v>91</v>
      </c>
      <c r="J15" s="43" t="s">
        <v>92</v>
      </c>
      <c r="K15" s="44" t="s">
        <v>93</v>
      </c>
    </row>
    <row r="16" spans="1:11" ht="79.05" customHeight="1" x14ac:dyDescent="0.3">
      <c r="A16" s="32">
        <v>7</v>
      </c>
      <c r="B16" s="33" t="s">
        <v>94</v>
      </c>
      <c r="C16" s="34" t="s">
        <v>46</v>
      </c>
      <c r="D16" s="35" t="s">
        <v>95</v>
      </c>
      <c r="E16" s="32"/>
      <c r="G16" s="37" t="s">
        <v>96</v>
      </c>
      <c r="H16" s="34" t="s">
        <v>97</v>
      </c>
      <c r="I16" s="34" t="s">
        <v>98</v>
      </c>
      <c r="J16" s="34" t="s">
        <v>99</v>
      </c>
      <c r="K16" s="38" t="s">
        <v>100</v>
      </c>
    </row>
    <row r="17" spans="1:11" ht="96" customHeight="1" x14ac:dyDescent="0.3">
      <c r="A17" s="48">
        <v>8</v>
      </c>
      <c r="B17" s="49" t="s">
        <v>101</v>
      </c>
      <c r="C17" s="43" t="s">
        <v>46</v>
      </c>
      <c r="D17" s="50" t="s">
        <v>143</v>
      </c>
      <c r="E17" s="51"/>
      <c r="G17" s="42" t="s">
        <v>56</v>
      </c>
      <c r="H17" s="43" t="s">
        <v>102</v>
      </c>
      <c r="I17" s="43" t="s">
        <v>103</v>
      </c>
      <c r="J17" s="43" t="s">
        <v>104</v>
      </c>
      <c r="K17" s="44" t="s">
        <v>144</v>
      </c>
    </row>
    <row r="18" spans="1:11" ht="39.450000000000003" customHeight="1" x14ac:dyDescent="0.3">
      <c r="A18" s="32">
        <v>9</v>
      </c>
      <c r="B18" s="33" t="s">
        <v>105</v>
      </c>
      <c r="C18" s="34" t="s">
        <v>106</v>
      </c>
      <c r="D18" s="36"/>
      <c r="E18" s="32"/>
      <c r="F18" s="12"/>
      <c r="G18" s="37" t="s">
        <v>107</v>
      </c>
      <c r="H18" s="34" t="s">
        <v>108</v>
      </c>
      <c r="I18" s="34" t="s">
        <v>109</v>
      </c>
      <c r="J18" s="34" t="s">
        <v>110</v>
      </c>
      <c r="K18" s="38" t="s">
        <v>111</v>
      </c>
    </row>
    <row r="19" spans="1:11" ht="79.95" customHeight="1" thickBot="1" x14ac:dyDescent="0.35">
      <c r="A19" s="48">
        <v>10</v>
      </c>
      <c r="B19" s="49" t="s">
        <v>112</v>
      </c>
      <c r="C19" s="43" t="s">
        <v>106</v>
      </c>
      <c r="D19" s="50"/>
      <c r="E19" s="51"/>
      <c r="G19" s="45" t="s">
        <v>113</v>
      </c>
      <c r="H19" s="46" t="s">
        <v>114</v>
      </c>
      <c r="I19" s="46" t="s">
        <v>115</v>
      </c>
      <c r="J19" s="46" t="s">
        <v>116</v>
      </c>
      <c r="K19" s="47" t="s">
        <v>117</v>
      </c>
    </row>
    <row r="20" spans="1:11" x14ac:dyDescent="0.3">
      <c r="E20">
        <f>SUM(E4:E19)</f>
        <v>0</v>
      </c>
    </row>
  </sheetData>
  <mergeCells count="26">
    <mergeCell ref="H8:H10"/>
    <mergeCell ref="J11:J13"/>
    <mergeCell ref="K11:K13"/>
    <mergeCell ref="A11:A13"/>
    <mergeCell ref="B11:B13"/>
    <mergeCell ref="C11:C13"/>
    <mergeCell ref="G11:G13"/>
    <mergeCell ref="H11:H13"/>
    <mergeCell ref="I11:I13"/>
    <mergeCell ref="E11:E13"/>
    <mergeCell ref="I8:I10"/>
    <mergeCell ref="J8:J10"/>
    <mergeCell ref="K8:K10"/>
    <mergeCell ref="A5:A7"/>
    <mergeCell ref="B5:B7"/>
    <mergeCell ref="G5:G7"/>
    <mergeCell ref="H5:H7"/>
    <mergeCell ref="I5:I7"/>
    <mergeCell ref="J5:J7"/>
    <mergeCell ref="E8:E10"/>
    <mergeCell ref="E5:E7"/>
    <mergeCell ref="K5:K7"/>
    <mergeCell ref="A8:A10"/>
    <mergeCell ref="B8:B10"/>
    <mergeCell ref="C8:C10"/>
    <mergeCell ref="G8:G10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C0592-DC70-470C-BEA6-0C8CF3786D37}">
  <dimension ref="A1:K11"/>
  <sheetViews>
    <sheetView showGridLines="0" workbookViewId="0">
      <selection activeCell="A2" sqref="A2"/>
    </sheetView>
  </sheetViews>
  <sheetFormatPr defaultColWidth="8.77734375" defaultRowHeight="14.4" x14ac:dyDescent="0.3"/>
  <cols>
    <col min="1" max="1" width="17.44140625" customWidth="1"/>
    <col min="2" max="2" width="15.44140625" customWidth="1"/>
    <col min="3" max="3" width="21.77734375" customWidth="1"/>
    <col min="4" max="4" width="16.44140625" customWidth="1"/>
    <col min="5" max="5" width="9.44140625" customWidth="1"/>
    <col min="9" max="9" width="22.44140625" bestFit="1" customWidth="1"/>
    <col min="10" max="10" width="22.44140625" customWidth="1"/>
    <col min="11" max="11" width="37.77734375" bestFit="1" customWidth="1"/>
  </cols>
  <sheetData>
    <row r="1" spans="1:11" x14ac:dyDescent="0.3">
      <c r="A1" s="22" t="s">
        <v>118</v>
      </c>
      <c r="B1" s="22" t="s">
        <v>119</v>
      </c>
      <c r="C1" s="22" t="s">
        <v>120</v>
      </c>
      <c r="D1" s="22" t="s">
        <v>121</v>
      </c>
      <c r="E1" s="22" t="s">
        <v>39</v>
      </c>
      <c r="I1" s="22" t="s">
        <v>122</v>
      </c>
      <c r="J1" s="22"/>
      <c r="K1" s="22" t="s">
        <v>123</v>
      </c>
    </row>
    <row r="2" spans="1:11" x14ac:dyDescent="0.3">
      <c r="A2" s="23">
        <f>Summary!D11</f>
        <v>0</v>
      </c>
      <c r="B2" s="23">
        <f>Summary!K11</f>
        <v>0</v>
      </c>
      <c r="C2" s="23">
        <f>Summary!K13</f>
        <v>0</v>
      </c>
      <c r="D2" s="23">
        <f>Summary!D13</f>
        <v>0</v>
      </c>
      <c r="E2" s="24">
        <f>Summary!Q33</f>
        <v>0</v>
      </c>
      <c r="I2" t="s">
        <v>124</v>
      </c>
      <c r="K2" t="s">
        <v>125</v>
      </c>
    </row>
    <row r="3" spans="1:11" x14ac:dyDescent="0.3">
      <c r="I3" t="s">
        <v>126</v>
      </c>
      <c r="K3" t="s">
        <v>127</v>
      </c>
    </row>
    <row r="4" spans="1:11" x14ac:dyDescent="0.3">
      <c r="I4" t="s">
        <v>128</v>
      </c>
      <c r="K4" t="s">
        <v>129</v>
      </c>
    </row>
    <row r="5" spans="1:11" x14ac:dyDescent="0.3">
      <c r="I5" t="s">
        <v>130</v>
      </c>
      <c r="K5" t="s">
        <v>131</v>
      </c>
    </row>
    <row r="6" spans="1:11" x14ac:dyDescent="0.3">
      <c r="I6" t="s">
        <v>132</v>
      </c>
      <c r="K6" t="s">
        <v>133</v>
      </c>
    </row>
    <row r="7" spans="1:11" x14ac:dyDescent="0.3">
      <c r="K7" t="s">
        <v>134</v>
      </c>
    </row>
    <row r="8" spans="1:11" x14ac:dyDescent="0.3">
      <c r="K8" t="s">
        <v>135</v>
      </c>
    </row>
    <row r="9" spans="1:11" x14ac:dyDescent="0.3">
      <c r="K9" t="s">
        <v>136</v>
      </c>
    </row>
    <row r="10" spans="1:11" x14ac:dyDescent="0.3">
      <c r="K10" t="s">
        <v>137</v>
      </c>
    </row>
    <row r="11" spans="1:11" x14ac:dyDescent="0.3">
      <c r="K11" t="s">
        <v>138</v>
      </c>
    </row>
  </sheetData>
  <autoFilter ref="K1:K11" xr:uid="{F60C0592-DC70-470C-BEA6-0C8CF3786D37}">
    <sortState xmlns:xlrd2="http://schemas.microsoft.com/office/spreadsheetml/2017/richdata2" ref="K2:K11">
      <sortCondition ref="K1:K1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04D42BAD799D41AC221289815B61DE" ma:contentTypeVersion="19" ma:contentTypeDescription="Create a new document." ma:contentTypeScope="" ma:versionID="1bd245f15819a858adf7afa5f14c5751">
  <xsd:schema xmlns:xsd="http://www.w3.org/2001/XMLSchema" xmlns:xs="http://www.w3.org/2001/XMLSchema" xmlns:p="http://schemas.microsoft.com/office/2006/metadata/properties" xmlns:ns2="82da5e3b-3c41-49f3-a66a-1750694b7701" xmlns:ns3="12029c3d-9d62-404e-83f5-50859537edab" targetNamespace="http://schemas.microsoft.com/office/2006/metadata/properties" ma:root="true" ma:fieldsID="9d859f3b5044673d85285ea4a04f29a2" ns2:_="" ns3:_="">
    <xsd:import namespace="82da5e3b-3c41-49f3-a66a-1750694b7701"/>
    <xsd:import namespace="12029c3d-9d62-404e-83f5-50859537ed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da5e3b-3c41-49f3-a66a-1750694b77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c229f7d-da7c-4c9b-9468-b734828075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029c3d-9d62-404e-83f5-50859537eda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1a56735-93ab-4fef-9377-b54535c34690}" ma:internalName="TaxCatchAll" ma:showField="CatchAllData" ma:web="12029c3d-9d62-404e-83f5-50859537ed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029c3d-9d62-404e-83f5-50859537edab" xsi:nil="true"/>
    <lcf76f155ced4ddcb4097134ff3c332f xmlns="82da5e3b-3c41-49f3-a66a-1750694b770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EFC9D5-CD69-4D86-8822-A2B3515445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da5e3b-3c41-49f3-a66a-1750694b7701"/>
    <ds:schemaRef ds:uri="12029c3d-9d62-404e-83f5-50859537ed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321082-68D5-4DF3-9C9A-2F76B544EF5D}">
  <ds:schemaRefs>
    <ds:schemaRef ds:uri="82da5e3b-3c41-49f3-a66a-1750694b7701"/>
    <ds:schemaRef ds:uri="http://purl.org/dc/dcmitype/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12029c3d-9d62-404e-83f5-50859537edab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C90DB3B-F136-425B-AE22-9207AE0D37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Evaluation + Score Guide</vt:lpstr>
      <vt:lpstr>For Admin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Freddy Alcarraz</dc:creator>
  <cp:keywords/>
  <dc:description/>
  <cp:lastModifiedBy>Erin Douglas</cp:lastModifiedBy>
  <cp:revision/>
  <dcterms:created xsi:type="dcterms:W3CDTF">2024-10-30T00:54:41Z</dcterms:created>
  <dcterms:modified xsi:type="dcterms:W3CDTF">2026-10-19T18:49:07Z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0x0101004904D42BAD799D41AC221289815B61DE</vt:lpwstr>
  </property>
  <property fmtid="{D5CDD505-2E9C-101B-9397-08002B2CF9AE}" pid="3" name="MediaServiceImageTags">
    <vt:lpwstr/>
  </property>
</Properties>
</file>